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1015" windowHeight="9735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F39" i="1"/>
  <c r="F40"/>
  <c r="F41"/>
  <c r="F42"/>
  <c r="F43"/>
  <c r="F38"/>
  <c r="E39"/>
  <c r="E40"/>
  <c r="E41"/>
  <c r="E42"/>
  <c r="E43"/>
  <c r="E38"/>
  <c r="D39"/>
  <c r="D40"/>
  <c r="D41"/>
  <c r="D42"/>
  <c r="D43"/>
  <c r="D38"/>
  <c r="C39"/>
  <c r="C40"/>
  <c r="C41"/>
  <c r="C42"/>
  <c r="C43"/>
  <c r="C38"/>
  <c r="B39"/>
  <c r="B40"/>
  <c r="B41"/>
  <c r="B42"/>
  <c r="B43"/>
  <c r="F31"/>
  <c r="F32"/>
  <c r="F33"/>
  <c r="F34"/>
  <c r="F35"/>
  <c r="F30"/>
  <c r="B38"/>
  <c r="E31"/>
  <c r="E32"/>
  <c r="E33"/>
  <c r="E34"/>
  <c r="E35"/>
  <c r="E30"/>
  <c r="D31"/>
  <c r="D32"/>
  <c r="D33"/>
  <c r="D34"/>
  <c r="D35"/>
  <c r="D30"/>
  <c r="C31"/>
  <c r="C32"/>
  <c r="C33"/>
  <c r="C34"/>
  <c r="C35"/>
  <c r="C30"/>
  <c r="B31"/>
  <c r="B32"/>
  <c r="B33"/>
  <c r="B34"/>
  <c r="B35"/>
  <c r="B30"/>
  <c r="B11"/>
  <c r="C11"/>
  <c r="D11"/>
  <c r="B10"/>
  <c r="C10"/>
  <c r="D10"/>
  <c r="B23"/>
  <c r="C23"/>
  <c r="D23"/>
  <c r="B22"/>
  <c r="C22"/>
  <c r="D22"/>
  <c r="H4"/>
  <c r="I5"/>
  <c r="I6"/>
  <c r="I7"/>
  <c r="I8"/>
  <c r="I9"/>
  <c r="I10"/>
  <c r="I11"/>
  <c r="I12"/>
  <c r="I13"/>
  <c r="I4"/>
  <c r="H5"/>
  <c r="H6"/>
  <c r="H7"/>
  <c r="H8"/>
  <c r="H9"/>
  <c r="H10"/>
  <c r="H11"/>
  <c r="H12"/>
  <c r="H13"/>
  <c r="D18"/>
  <c r="D17"/>
  <c r="D19"/>
  <c r="D20"/>
  <c r="D21"/>
  <c r="D16"/>
  <c r="B5"/>
  <c r="B6"/>
  <c r="B7"/>
  <c r="B8"/>
  <c r="B9"/>
  <c r="B4"/>
  <c r="C5"/>
  <c r="C6"/>
  <c r="C7"/>
  <c r="C8"/>
  <c r="C9"/>
  <c r="C4"/>
  <c r="D5"/>
  <c r="D6"/>
  <c r="D7"/>
  <c r="D8"/>
  <c r="D9"/>
  <c r="D4"/>
  <c r="C17"/>
  <c r="C18"/>
  <c r="C19"/>
  <c r="C20"/>
  <c r="C21"/>
  <c r="C16"/>
  <c r="B17"/>
  <c r="B18"/>
  <c r="B19"/>
  <c r="B20"/>
  <c r="B21"/>
  <c r="B16"/>
</calcChain>
</file>

<file path=xl/sharedStrings.xml><?xml version="1.0" encoding="utf-8"?>
<sst xmlns="http://schemas.openxmlformats.org/spreadsheetml/2006/main" count="25" uniqueCount="21">
  <si>
    <t>PL Vendido</t>
  </si>
  <si>
    <t>Plano indicação com 87%</t>
  </si>
  <si>
    <t>Níveis</t>
  </si>
  <si>
    <t>Porcentagem</t>
  </si>
  <si>
    <t>Valores níveis de recorrência</t>
  </si>
  <si>
    <t>1ª Nível Plano Recorrência com 10%</t>
  </si>
  <si>
    <t>1ª Nível</t>
  </si>
  <si>
    <t>2ª Nível</t>
  </si>
  <si>
    <t>3ª Nível</t>
  </si>
  <si>
    <t>4ª Nível</t>
  </si>
  <si>
    <t>5ª Nível</t>
  </si>
  <si>
    <t>6ª Nível</t>
  </si>
  <si>
    <t>7ª Nível</t>
  </si>
  <si>
    <t>8ª Nível</t>
  </si>
  <si>
    <t>9ª Nível</t>
  </si>
  <si>
    <t>10ª Nível</t>
  </si>
  <si>
    <t xml:space="preserve">Planos da Federal Associados </t>
  </si>
  <si>
    <t xml:space="preserve"> R$ 49,90 </t>
  </si>
  <si>
    <t xml:space="preserve"> R$ 69,90 </t>
  </si>
  <si>
    <t xml:space="preserve"> R$ 99,90 </t>
  </si>
  <si>
    <t xml:space="preserve">Plano Recorrência 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</si>
</sst>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164" formatCode="0.0%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Arial Black"/>
      <family val="2"/>
    </font>
    <font>
      <b/>
      <sz val="14"/>
      <color theme="1"/>
      <name val="Arial Black"/>
      <family val="2"/>
    </font>
    <font>
      <b/>
      <sz val="14"/>
      <color theme="1"/>
      <name val="Arial Rounded MT Bold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b/>
      <sz val="14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2" fillId="9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5" fillId="0" borderId="0" xfId="0" applyFont="1"/>
    <xf numFmtId="0" fontId="6" fillId="6" borderId="1" xfId="0" applyFont="1" applyFill="1" applyBorder="1"/>
    <xf numFmtId="44" fontId="6" fillId="6" borderId="1" xfId="1" applyFont="1" applyFill="1" applyBorder="1"/>
    <xf numFmtId="44" fontId="6" fillId="2" borderId="1" xfId="1" applyFont="1" applyFill="1" applyBorder="1"/>
    <xf numFmtId="44" fontId="6" fillId="9" borderId="1" xfId="1" applyFont="1" applyFill="1" applyBorder="1"/>
    <xf numFmtId="0" fontId="5" fillId="5" borderId="1" xfId="0" applyFont="1" applyFill="1" applyBorder="1" applyAlignment="1">
      <alignment horizontal="center"/>
    </xf>
    <xf numFmtId="44" fontId="7" fillId="5" borderId="1" xfId="1" applyFont="1" applyFill="1" applyBorder="1" applyAlignment="1">
      <alignment horizontal="center"/>
    </xf>
    <xf numFmtId="44" fontId="8" fillId="8" borderId="1" xfId="1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164" fontId="7" fillId="7" borderId="1" xfId="1" applyNumberFormat="1" applyFont="1" applyFill="1" applyBorder="1" applyAlignment="1">
      <alignment horizontal="center"/>
    </xf>
    <xf numFmtId="44" fontId="7" fillId="7" borderId="1" xfId="1" applyFont="1" applyFill="1" applyBorder="1" applyAlignment="1">
      <alignment horizontal="center"/>
    </xf>
    <xf numFmtId="44" fontId="7" fillId="9" borderId="1" xfId="1" applyFont="1" applyFill="1" applyBorder="1" applyAlignment="1">
      <alignment horizontal="center"/>
    </xf>
    <xf numFmtId="44" fontId="5" fillId="0" borderId="0" xfId="0" applyNumberFormat="1" applyFont="1"/>
    <xf numFmtId="44" fontId="5" fillId="0" borderId="0" xfId="1" applyFont="1"/>
    <xf numFmtId="0" fontId="6" fillId="8" borderId="5" xfId="0" applyFont="1" applyFill="1" applyBorder="1"/>
    <xf numFmtId="44" fontId="6" fillId="8" borderId="6" xfId="1" applyFont="1" applyFill="1" applyBorder="1"/>
    <xf numFmtId="44" fontId="6" fillId="8" borderId="2" xfId="1" applyFont="1" applyFill="1" applyBorder="1"/>
    <xf numFmtId="0" fontId="5" fillId="7" borderId="3" xfId="0" applyFont="1" applyFill="1" applyBorder="1" applyAlignment="1">
      <alignment horizontal="center"/>
    </xf>
    <xf numFmtId="44" fontId="7" fillId="10" borderId="1" xfId="1" applyFont="1" applyFill="1" applyBorder="1" applyAlignment="1">
      <alignment horizontal="center"/>
    </xf>
    <xf numFmtId="44" fontId="7" fillId="3" borderId="1" xfId="1" applyFont="1" applyFill="1" applyBorder="1" applyAlignment="1">
      <alignment horizontal="center"/>
    </xf>
    <xf numFmtId="44" fontId="7" fillId="7" borderId="4" xfId="1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44" fontId="7" fillId="10" borderId="8" xfId="1" applyFont="1" applyFill="1" applyBorder="1" applyAlignment="1">
      <alignment horizontal="center"/>
    </xf>
    <xf numFmtId="44" fontId="7" fillId="3" borderId="8" xfId="1" applyFont="1" applyFill="1" applyBorder="1" applyAlignment="1">
      <alignment horizontal="center"/>
    </xf>
    <xf numFmtId="44" fontId="7" fillId="7" borderId="9" xfId="1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 applyAlignment="1">
      <alignment horizontal="center"/>
    </xf>
    <xf numFmtId="44" fontId="7" fillId="0" borderId="0" xfId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4" fontId="7" fillId="2" borderId="1" xfId="1" applyFont="1" applyFill="1" applyBorder="1" applyAlignment="1">
      <alignment horizontal="center"/>
    </xf>
    <xf numFmtId="44" fontId="7" fillId="2" borderId="4" xfId="1" applyFont="1" applyFill="1" applyBorder="1" applyAlignment="1">
      <alignment horizontal="center"/>
    </xf>
    <xf numFmtId="0" fontId="9" fillId="8" borderId="1" xfId="0" applyFont="1" applyFill="1" applyBorder="1"/>
    <xf numFmtId="44" fontId="9" fillId="8" borderId="1" xfId="1" applyNumberFormat="1" applyFont="1" applyFill="1" applyBorder="1"/>
    <xf numFmtId="0" fontId="5" fillId="2" borderId="1" xfId="0" applyFont="1" applyFill="1" applyBorder="1" applyAlignment="1">
      <alignment horizontal="center"/>
    </xf>
    <xf numFmtId="44" fontId="8" fillId="2" borderId="1" xfId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44" fontId="2" fillId="4" borderId="1" xfId="1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/>
    </xf>
    <xf numFmtId="44" fontId="7" fillId="11" borderId="1" xfId="1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solid">
          <fgColor indexed="64"/>
          <bgColor rgb="FFFFC000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none"/>
      </font>
      <fill>
        <patternFill patternType="solid">
          <fgColor indexed="64"/>
          <bgColor theme="2" tint="-0.249977111117893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4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relativeIndent="0" justifyLastLine="0" shrinkToFit="0" mergeCell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4"/>
      </font>
      <fill>
        <patternFill>
          <fgColor indexed="64"/>
        </patternFill>
      </fill>
      <border diagonalUp="0" diagonalDown="0" outline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</font>
      <fill>
        <patternFill>
          <fgColor indexed="64"/>
        </patternFill>
      </fill>
      <border diagonalUp="0" diagonalDown="0" outline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</font>
      <fill>
        <patternFill patternType="solid">
          <fgColor indexed="64"/>
          <bgColor theme="9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438652</xdr:colOff>
      <xdr:row>15</xdr:row>
      <xdr:rowOff>137583</xdr:rowOff>
    </xdr:from>
    <xdr:to>
      <xdr:col>8</xdr:col>
      <xdr:colOff>1150866</xdr:colOff>
      <xdr:row>40</xdr:row>
      <xdr:rowOff>152400</xdr:rowOff>
    </xdr:to>
    <xdr:pic>
      <xdr:nvPicPr>
        <xdr:cNvPr id="3" name="Imagem 2" descr="WhatsApp Image 2025-10-16 at 18.52.56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25819" y="3873500"/>
          <a:ext cx="3167547" cy="622723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ela2" displayName="Tabela2" ref="A15:D23" headerRowDxfId="11" dataDxfId="9" totalsRowDxfId="7" headerRowBorderDxfId="10" tableBorderDxfId="8" totalsRowBorderDxfId="6">
  <autoFilter ref="A15:D23"/>
  <tableColumns count="4">
    <tableColumn id="1" name="PL Vendido" totalsRowLabel="Total" dataDxfId="5" totalsRowDxfId="4"/>
    <tableColumn id="2" name=" R$ 49,90 " dataDxfId="3" dataCellStyle="Moeda">
      <calculatedColumnFormula>(B$3 * 0.1) * A16</calculatedColumnFormula>
    </tableColumn>
    <tableColumn id="3" name=" R$ 69,90 " dataDxfId="2" dataCellStyle="Moeda">
      <calculatedColumnFormula>(C$3 * 0.1) * A16</calculatedColumnFormula>
    </tableColumn>
    <tableColumn id="4" name=" R$ 99,90 " totalsRowFunction="sum" dataDxfId="1" totalsRowDxfId="0" dataCellStyle="Moeda">
      <calculatedColumnFormula>(D$15 * 0.1) * A16</calculatedColumnFormula>
    </tableColumn>
  </tableColumns>
  <tableStyleInfo name="TableStyleMedium3" showFirstColumn="1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3"/>
  <sheetViews>
    <sheetView tabSelected="1" topLeftCell="A22" zoomScale="90" zoomScaleNormal="90" workbookViewId="0">
      <selection activeCell="A29" sqref="A29"/>
    </sheetView>
  </sheetViews>
  <sheetFormatPr defaultRowHeight="18.75"/>
  <cols>
    <col min="1" max="1" width="16.5703125" style="3" bestFit="1" customWidth="1"/>
    <col min="2" max="3" width="20" style="3" bestFit="1" customWidth="1"/>
    <col min="4" max="4" width="19.85546875" style="3" bestFit="1" customWidth="1"/>
    <col min="5" max="5" width="16" style="3" bestFit="1" customWidth="1"/>
    <col min="6" max="9" width="18.42578125" style="3" bestFit="1" customWidth="1"/>
    <col min="10" max="10" width="4.7109375" style="3" customWidth="1"/>
    <col min="11" max="11" width="15.140625" style="3" customWidth="1"/>
    <col min="12" max="16384" width="9.140625" style="3"/>
  </cols>
  <sheetData>
    <row r="1" spans="1:10">
      <c r="A1" s="38" t="s">
        <v>16</v>
      </c>
      <c r="B1" s="38"/>
      <c r="C1" s="38"/>
      <c r="D1" s="38"/>
      <c r="F1" s="38" t="s">
        <v>16</v>
      </c>
      <c r="G1" s="38"/>
      <c r="H1" s="38"/>
      <c r="I1" s="38"/>
    </row>
    <row r="2" spans="1:10" ht="22.5">
      <c r="A2" s="39" t="s">
        <v>1</v>
      </c>
      <c r="B2" s="39"/>
      <c r="C2" s="39"/>
      <c r="D2" s="39"/>
      <c r="F2" s="39" t="s">
        <v>4</v>
      </c>
      <c r="G2" s="39"/>
      <c r="H2" s="39"/>
      <c r="I2" s="39"/>
    </row>
    <row r="3" spans="1:10">
      <c r="A3" s="34" t="s">
        <v>0</v>
      </c>
      <c r="B3" s="35">
        <v>49.9</v>
      </c>
      <c r="C3" s="35">
        <v>69.900000000000006</v>
      </c>
      <c r="D3" s="35">
        <v>99.9</v>
      </c>
      <c r="F3" s="4" t="s">
        <v>2</v>
      </c>
      <c r="G3" s="5" t="s">
        <v>3</v>
      </c>
      <c r="H3" s="6">
        <v>69.900000000000006</v>
      </c>
      <c r="I3" s="7">
        <v>99.9</v>
      </c>
    </row>
    <row r="4" spans="1:10">
      <c r="A4" s="8">
        <v>1</v>
      </c>
      <c r="B4" s="9">
        <f>(B$3 * 0.87) * A4</f>
        <v>43.412999999999997</v>
      </c>
      <c r="C4" s="9">
        <f>(C$3 * 0.87) * A4</f>
        <v>60.813000000000002</v>
      </c>
      <c r="D4" s="10">
        <f>(D$3 * 0.87) * A4</f>
        <v>86.913000000000011</v>
      </c>
      <c r="F4" s="11">
        <v>1</v>
      </c>
      <c r="G4" s="12">
        <v>0.1</v>
      </c>
      <c r="H4" s="13">
        <f t="shared" ref="H4:H13" si="0">(H$3 * G4) * 1</f>
        <v>6.9900000000000011</v>
      </c>
      <c r="I4" s="14">
        <f>(I$3 * G4) * 1</f>
        <v>9.990000000000002</v>
      </c>
      <c r="J4" s="15"/>
    </row>
    <row r="5" spans="1:10">
      <c r="A5" s="8">
        <v>5</v>
      </c>
      <c r="B5" s="9">
        <f t="shared" ref="B5:B11" si="1">(B$3 * 0.87) * A5</f>
        <v>217.065</v>
      </c>
      <c r="C5" s="9">
        <f t="shared" ref="C5:C11" si="2">(C$3 * 0.87) * A5</f>
        <v>304.065</v>
      </c>
      <c r="D5" s="10">
        <f t="shared" ref="D5:D11" si="3">(D$3 * 0.87) * A5</f>
        <v>434.56500000000005</v>
      </c>
      <c r="F5" s="11">
        <v>2</v>
      </c>
      <c r="G5" s="12">
        <v>0.05</v>
      </c>
      <c r="H5" s="13">
        <f t="shared" si="0"/>
        <v>3.4950000000000006</v>
      </c>
      <c r="I5" s="14">
        <f t="shared" ref="I5:I13" si="4">(I$3 * G5) * 1</f>
        <v>4.995000000000001</v>
      </c>
    </row>
    <row r="6" spans="1:10">
      <c r="A6" s="8">
        <v>10</v>
      </c>
      <c r="B6" s="9">
        <f t="shared" si="1"/>
        <v>434.13</v>
      </c>
      <c r="C6" s="9">
        <f t="shared" si="2"/>
        <v>608.13</v>
      </c>
      <c r="D6" s="10">
        <f t="shared" si="3"/>
        <v>869.13000000000011</v>
      </c>
      <c r="F6" s="11">
        <v>3</v>
      </c>
      <c r="G6" s="12">
        <v>0.03</v>
      </c>
      <c r="H6" s="13">
        <f t="shared" si="0"/>
        <v>2.097</v>
      </c>
      <c r="I6" s="14">
        <f t="shared" si="4"/>
        <v>2.9969999999999999</v>
      </c>
      <c r="J6" s="16"/>
    </row>
    <row r="7" spans="1:10">
      <c r="A7" s="8">
        <v>15</v>
      </c>
      <c r="B7" s="9">
        <f t="shared" si="1"/>
        <v>651.19499999999994</v>
      </c>
      <c r="C7" s="9">
        <f t="shared" si="2"/>
        <v>912.19500000000005</v>
      </c>
      <c r="D7" s="10">
        <f t="shared" si="3"/>
        <v>1303.6950000000002</v>
      </c>
      <c r="F7" s="11">
        <v>4</v>
      </c>
      <c r="G7" s="12">
        <v>0.02</v>
      </c>
      <c r="H7" s="13">
        <f t="shared" si="0"/>
        <v>1.3980000000000001</v>
      </c>
      <c r="I7" s="14">
        <f t="shared" si="4"/>
        <v>1.9980000000000002</v>
      </c>
    </row>
    <row r="8" spans="1:10">
      <c r="A8" s="8">
        <v>20</v>
      </c>
      <c r="B8" s="9">
        <f t="shared" si="1"/>
        <v>868.26</v>
      </c>
      <c r="C8" s="9">
        <f t="shared" si="2"/>
        <v>1216.26</v>
      </c>
      <c r="D8" s="10">
        <f t="shared" si="3"/>
        <v>1738.2600000000002</v>
      </c>
      <c r="F8" s="11">
        <v>5</v>
      </c>
      <c r="G8" s="12">
        <v>5.0000000000000001E-3</v>
      </c>
      <c r="H8" s="13">
        <f t="shared" si="0"/>
        <v>0.34950000000000003</v>
      </c>
      <c r="I8" s="14">
        <f t="shared" si="4"/>
        <v>0.49950000000000006</v>
      </c>
    </row>
    <row r="9" spans="1:10">
      <c r="A9" s="8">
        <v>50</v>
      </c>
      <c r="B9" s="9">
        <f t="shared" si="1"/>
        <v>2170.6499999999996</v>
      </c>
      <c r="C9" s="9">
        <f t="shared" si="2"/>
        <v>3040.65</v>
      </c>
      <c r="D9" s="10">
        <f t="shared" si="3"/>
        <v>4345.6500000000005</v>
      </c>
      <c r="F9" s="11">
        <v>6</v>
      </c>
      <c r="G9" s="12">
        <v>5.0000000000000001E-3</v>
      </c>
      <c r="H9" s="13">
        <f t="shared" si="0"/>
        <v>0.34950000000000003</v>
      </c>
      <c r="I9" s="14">
        <f t="shared" si="4"/>
        <v>0.49950000000000006</v>
      </c>
    </row>
    <row r="10" spans="1:10">
      <c r="A10" s="36">
        <v>100</v>
      </c>
      <c r="B10" s="32">
        <f t="shared" si="1"/>
        <v>4341.2999999999993</v>
      </c>
      <c r="C10" s="32">
        <f t="shared" si="2"/>
        <v>6081.3</v>
      </c>
      <c r="D10" s="37">
        <f t="shared" si="3"/>
        <v>8691.3000000000011</v>
      </c>
      <c r="F10" s="11">
        <v>7</v>
      </c>
      <c r="G10" s="12">
        <v>5.0000000000000001E-3</v>
      </c>
      <c r="H10" s="13">
        <f t="shared" si="0"/>
        <v>0.34950000000000003</v>
      </c>
      <c r="I10" s="14">
        <f t="shared" si="4"/>
        <v>0.49950000000000006</v>
      </c>
    </row>
    <row r="11" spans="1:10">
      <c r="A11" s="8">
        <v>500</v>
      </c>
      <c r="B11" s="9">
        <f t="shared" si="1"/>
        <v>21706.5</v>
      </c>
      <c r="C11" s="9">
        <f t="shared" si="2"/>
        <v>30406.5</v>
      </c>
      <c r="D11" s="10">
        <f t="shared" si="3"/>
        <v>43456.500000000007</v>
      </c>
      <c r="F11" s="11">
        <v>8</v>
      </c>
      <c r="G11" s="12">
        <v>5.0000000000000001E-3</v>
      </c>
      <c r="H11" s="13">
        <f t="shared" si="0"/>
        <v>0.34950000000000003</v>
      </c>
      <c r="I11" s="14">
        <f t="shared" si="4"/>
        <v>0.49950000000000006</v>
      </c>
    </row>
    <row r="12" spans="1:10">
      <c r="F12" s="11">
        <v>9</v>
      </c>
      <c r="G12" s="12">
        <v>5.0000000000000001E-3</v>
      </c>
      <c r="H12" s="13">
        <f t="shared" si="0"/>
        <v>0.34950000000000003</v>
      </c>
      <c r="I12" s="14">
        <f t="shared" si="4"/>
        <v>0.49950000000000006</v>
      </c>
    </row>
    <row r="13" spans="1:10">
      <c r="A13" s="38" t="s">
        <v>16</v>
      </c>
      <c r="B13" s="38"/>
      <c r="C13" s="38"/>
      <c r="D13" s="38"/>
      <c r="F13" s="11">
        <v>10</v>
      </c>
      <c r="G13" s="12">
        <v>5.0000000000000001E-3</v>
      </c>
      <c r="H13" s="13">
        <f t="shared" si="0"/>
        <v>0.34950000000000003</v>
      </c>
      <c r="I13" s="14">
        <f t="shared" si="4"/>
        <v>0.49950000000000006</v>
      </c>
    </row>
    <row r="14" spans="1:10" ht="22.5">
      <c r="A14" s="40" t="s">
        <v>5</v>
      </c>
      <c r="B14" s="41"/>
      <c r="C14" s="41"/>
      <c r="D14" s="42"/>
    </row>
    <row r="15" spans="1:10">
      <c r="A15" s="17" t="s">
        <v>0</v>
      </c>
      <c r="B15" s="18" t="s">
        <v>17</v>
      </c>
      <c r="C15" s="18" t="s">
        <v>18</v>
      </c>
      <c r="D15" s="19" t="s">
        <v>19</v>
      </c>
      <c r="G15" s="15"/>
      <c r="H15" s="15"/>
    </row>
    <row r="16" spans="1:10">
      <c r="A16" s="20">
        <v>1</v>
      </c>
      <c r="B16" s="21">
        <f>(B$3 * 0.1) * A16</f>
        <v>4.99</v>
      </c>
      <c r="C16" s="22">
        <f>(C$3 * 0.1) * A16</f>
        <v>6.9900000000000011</v>
      </c>
      <c r="D16" s="23">
        <f>(D$15 * 0.1) * A16</f>
        <v>9.990000000000002</v>
      </c>
      <c r="H16" s="15"/>
    </row>
    <row r="17" spans="1:6">
      <c r="A17" s="20">
        <v>5</v>
      </c>
      <c r="B17" s="21">
        <f t="shared" ref="B17:B23" si="5">(B$3 * 0.1) * A17</f>
        <v>24.950000000000003</v>
      </c>
      <c r="C17" s="22">
        <f t="shared" ref="C17:C23" si="6">(C$3 * 0.1) * A17</f>
        <v>34.950000000000003</v>
      </c>
      <c r="D17" s="23">
        <f>(D$15 * 0.1) * A17</f>
        <v>49.95000000000001</v>
      </c>
    </row>
    <row r="18" spans="1:6">
      <c r="A18" s="20">
        <v>10</v>
      </c>
      <c r="B18" s="21">
        <f t="shared" si="5"/>
        <v>49.900000000000006</v>
      </c>
      <c r="C18" s="22">
        <f t="shared" si="6"/>
        <v>69.900000000000006</v>
      </c>
      <c r="D18" s="23">
        <f>(D$15 * 0.1) * A18</f>
        <v>99.90000000000002</v>
      </c>
    </row>
    <row r="19" spans="1:6">
      <c r="A19" s="20">
        <v>15</v>
      </c>
      <c r="B19" s="21">
        <f t="shared" si="5"/>
        <v>74.850000000000009</v>
      </c>
      <c r="C19" s="22">
        <f t="shared" si="6"/>
        <v>104.85000000000002</v>
      </c>
      <c r="D19" s="23">
        <f t="shared" ref="D19:D23" si="7">(D$15 * 0.1) * A19</f>
        <v>149.85000000000002</v>
      </c>
    </row>
    <row r="20" spans="1:6">
      <c r="A20" s="20">
        <v>20</v>
      </c>
      <c r="B20" s="21">
        <f t="shared" si="5"/>
        <v>99.800000000000011</v>
      </c>
      <c r="C20" s="22">
        <f t="shared" si="6"/>
        <v>139.80000000000001</v>
      </c>
      <c r="D20" s="23">
        <f t="shared" si="7"/>
        <v>199.80000000000004</v>
      </c>
    </row>
    <row r="21" spans="1:6">
      <c r="A21" s="20">
        <v>50</v>
      </c>
      <c r="B21" s="21">
        <f t="shared" si="5"/>
        <v>249.5</v>
      </c>
      <c r="C21" s="22">
        <f t="shared" si="6"/>
        <v>349.50000000000006</v>
      </c>
      <c r="D21" s="23">
        <f t="shared" si="7"/>
        <v>499.50000000000011</v>
      </c>
    </row>
    <row r="22" spans="1:6">
      <c r="A22" s="31">
        <v>100</v>
      </c>
      <c r="B22" s="32">
        <f t="shared" si="5"/>
        <v>499</v>
      </c>
      <c r="C22" s="32">
        <f t="shared" si="6"/>
        <v>699.00000000000011</v>
      </c>
      <c r="D22" s="33">
        <f t="shared" si="7"/>
        <v>999.00000000000023</v>
      </c>
      <c r="E22" s="28"/>
    </row>
    <row r="23" spans="1:6">
      <c r="A23" s="24">
        <v>500</v>
      </c>
      <c r="B23" s="25">
        <f t="shared" si="5"/>
        <v>2495</v>
      </c>
      <c r="C23" s="26">
        <f t="shared" si="6"/>
        <v>3495.0000000000005</v>
      </c>
      <c r="D23" s="27">
        <f t="shared" si="7"/>
        <v>4995.0000000000009</v>
      </c>
      <c r="E23" s="28"/>
    </row>
    <row r="24" spans="1:6">
      <c r="E24" s="28"/>
    </row>
    <row r="25" spans="1:6">
      <c r="A25" s="29"/>
      <c r="B25" s="30"/>
      <c r="C25" s="30"/>
      <c r="D25" s="30"/>
      <c r="E25" s="28"/>
    </row>
    <row r="27" spans="1:6">
      <c r="A27" s="38" t="s">
        <v>16</v>
      </c>
      <c r="B27" s="38"/>
      <c r="C27" s="38"/>
      <c r="D27" s="38"/>
      <c r="E27" s="38"/>
      <c r="F27" s="38"/>
    </row>
    <row r="28" spans="1:6" ht="22.5">
      <c r="A28" s="43">
        <v>19.899999999999999</v>
      </c>
      <c r="B28" s="39" t="s">
        <v>20</v>
      </c>
      <c r="C28" s="39"/>
      <c r="D28" s="39"/>
      <c r="E28" s="39"/>
      <c r="F28" s="39"/>
    </row>
    <row r="29" spans="1:6" ht="22.5">
      <c r="A29" s="1"/>
      <c r="B29" s="2" t="s">
        <v>6</v>
      </c>
      <c r="C29" s="2" t="s">
        <v>7</v>
      </c>
      <c r="D29" s="2" t="s">
        <v>8</v>
      </c>
      <c r="E29" s="2" t="s">
        <v>9</v>
      </c>
      <c r="F29" s="2" t="s">
        <v>10</v>
      </c>
    </row>
    <row r="30" spans="1:6">
      <c r="A30" s="44">
        <v>1</v>
      </c>
      <c r="B30" s="45">
        <f>($A$28 *10%) * $A30</f>
        <v>1.99</v>
      </c>
      <c r="C30" s="45">
        <f>($A$28 *15%) * $A30</f>
        <v>2.9849999999999999</v>
      </c>
      <c r="D30" s="45">
        <f>($A$28 *18%) * $A30</f>
        <v>3.5819999999999994</v>
      </c>
      <c r="E30" s="45">
        <f>($A$28 *20%) * $A30</f>
        <v>3.98</v>
      </c>
      <c r="F30" s="45">
        <f>($A$28 *20.5%) * $A30</f>
        <v>4.0794999999999995</v>
      </c>
    </row>
    <row r="31" spans="1:6">
      <c r="A31" s="11">
        <v>5</v>
      </c>
      <c r="B31" s="13">
        <f>($A$28 *10%) * $A31</f>
        <v>9.9499999999999993</v>
      </c>
      <c r="C31" s="13">
        <f>($A$28 *15%) * $A31</f>
        <v>14.924999999999999</v>
      </c>
      <c r="D31" s="13">
        <f>($A$28 *18%) * $A31</f>
        <v>17.909999999999997</v>
      </c>
      <c r="E31" s="13">
        <f>($A$28 *20%) * $A31</f>
        <v>19.899999999999999</v>
      </c>
      <c r="F31" s="13">
        <f>($A$28 *20.5%) * $A31</f>
        <v>20.397499999999997</v>
      </c>
    </row>
    <row r="32" spans="1:6">
      <c r="A32" s="11">
        <v>10</v>
      </c>
      <c r="B32" s="13">
        <f>($A$28 *10%) * $A32</f>
        <v>19.899999999999999</v>
      </c>
      <c r="C32" s="13">
        <f>($A$28 *15%) * $A32</f>
        <v>29.849999999999998</v>
      </c>
      <c r="D32" s="13">
        <f>($A$28 *18%) * $A32</f>
        <v>35.819999999999993</v>
      </c>
      <c r="E32" s="13">
        <f>($A$28 *20%) * $A32</f>
        <v>39.799999999999997</v>
      </c>
      <c r="F32" s="13">
        <f>($A$28 *20.5%) * $A32</f>
        <v>40.794999999999995</v>
      </c>
    </row>
    <row r="33" spans="1:6">
      <c r="A33" s="11">
        <v>15</v>
      </c>
      <c r="B33" s="13">
        <f>($A$28 *10%) * $A33</f>
        <v>29.85</v>
      </c>
      <c r="C33" s="13">
        <f>($A$28 *15%) * $A33</f>
        <v>44.774999999999999</v>
      </c>
      <c r="D33" s="13">
        <f>($A$28 *18%) * $A33</f>
        <v>53.72999999999999</v>
      </c>
      <c r="E33" s="13">
        <f>($A$28 *20%) * $A33</f>
        <v>59.7</v>
      </c>
      <c r="F33" s="13">
        <f>($A$28 *20.5%) * $A33</f>
        <v>61.192499999999995</v>
      </c>
    </row>
    <row r="34" spans="1:6">
      <c r="A34" s="11">
        <v>20</v>
      </c>
      <c r="B34" s="13">
        <f>($A$28 *10%) * $A34</f>
        <v>39.799999999999997</v>
      </c>
      <c r="C34" s="13">
        <f>($A$28 *15%) * $A34</f>
        <v>59.699999999999996</v>
      </c>
      <c r="D34" s="13">
        <f>($A$28 *18%) * $A34</f>
        <v>71.639999999999986</v>
      </c>
      <c r="E34" s="13">
        <f>($A$28 *20%) * $A34</f>
        <v>79.599999999999994</v>
      </c>
      <c r="F34" s="13">
        <f>($A$28 *20.5%) * $A34</f>
        <v>81.589999999999989</v>
      </c>
    </row>
    <row r="35" spans="1:6">
      <c r="A35" s="11">
        <v>50</v>
      </c>
      <c r="B35" s="13">
        <f>($A$28 *10%) * $A35</f>
        <v>99.5</v>
      </c>
      <c r="C35" s="13">
        <f>($A$28 *15%) * $A35</f>
        <v>149.25</v>
      </c>
      <c r="D35" s="13">
        <f>($A$28 *18%) * $A35</f>
        <v>179.09999999999997</v>
      </c>
      <c r="E35" s="13">
        <f>($A$28 *20%) * $A35</f>
        <v>199</v>
      </c>
      <c r="F35" s="13">
        <f>($A$28 *20.5%) * $A35</f>
        <v>203.97499999999997</v>
      </c>
    </row>
    <row r="37" spans="1:6" ht="22.5">
      <c r="A37" s="1"/>
      <c r="B37" s="2" t="s">
        <v>11</v>
      </c>
      <c r="C37" s="2" t="s">
        <v>12</v>
      </c>
      <c r="D37" s="2" t="s">
        <v>13</v>
      </c>
      <c r="E37" s="2" t="s">
        <v>14</v>
      </c>
      <c r="F37" s="2" t="s">
        <v>15</v>
      </c>
    </row>
    <row r="38" spans="1:6">
      <c r="A38" s="11">
        <v>1</v>
      </c>
      <c r="B38" s="13">
        <f>($A$28*21%) * $A30</f>
        <v>4.1789999999999994</v>
      </c>
      <c r="C38" s="13">
        <f>($A$28 *21.5%) * $A30</f>
        <v>4.2784999999999993</v>
      </c>
      <c r="D38" s="13">
        <f>($A$28 *22%) * $A30</f>
        <v>4.3780000000000001</v>
      </c>
      <c r="E38" s="13">
        <f>($A$28 *22.5%) * $A30</f>
        <v>4.4775</v>
      </c>
      <c r="F38" s="13">
        <f>($A$28 *23%) * $A30</f>
        <v>4.577</v>
      </c>
    </row>
    <row r="39" spans="1:6">
      <c r="A39" s="11">
        <v>5</v>
      </c>
      <c r="B39" s="13">
        <f>($A$28*21%) * $A31</f>
        <v>20.894999999999996</v>
      </c>
      <c r="C39" s="13">
        <f>($A$28 *21.5%) * $A31</f>
        <v>21.392499999999998</v>
      </c>
      <c r="D39" s="13">
        <f>($A$28 *22%) * $A31</f>
        <v>21.89</v>
      </c>
      <c r="E39" s="13">
        <f>($A$28 *22.5%) * $A31</f>
        <v>22.387499999999999</v>
      </c>
      <c r="F39" s="13">
        <f>($A$28 *23%) * $A31</f>
        <v>22.884999999999998</v>
      </c>
    </row>
    <row r="40" spans="1:6">
      <c r="A40" s="11">
        <v>10</v>
      </c>
      <c r="B40" s="13">
        <f>($A$28*21%) * $A32</f>
        <v>41.789999999999992</v>
      </c>
      <c r="C40" s="13">
        <f>($A$28 *21.5%) * $A32</f>
        <v>42.784999999999997</v>
      </c>
      <c r="D40" s="13">
        <f>($A$28 *22%) * $A32</f>
        <v>43.78</v>
      </c>
      <c r="E40" s="13">
        <f>($A$28 *22.5%) * $A32</f>
        <v>44.774999999999999</v>
      </c>
      <c r="F40" s="13">
        <f>($A$28 *23%) * $A32</f>
        <v>45.769999999999996</v>
      </c>
    </row>
    <row r="41" spans="1:6">
      <c r="A41" s="11">
        <v>15</v>
      </c>
      <c r="B41" s="13">
        <f>($A$28*21%) * $A33</f>
        <v>62.684999999999988</v>
      </c>
      <c r="C41" s="13">
        <f>($A$28 *21.5%) * $A33</f>
        <v>64.177499999999995</v>
      </c>
      <c r="D41" s="13">
        <f>($A$28 *22%) * $A33</f>
        <v>65.67</v>
      </c>
      <c r="E41" s="13">
        <f>($A$28 *22.5%) * $A33</f>
        <v>67.162499999999994</v>
      </c>
      <c r="F41" s="13">
        <f>($A$28 *23%) * $A33</f>
        <v>68.655000000000001</v>
      </c>
    </row>
    <row r="42" spans="1:6">
      <c r="A42" s="11">
        <v>20</v>
      </c>
      <c r="B42" s="13">
        <f>($A$28*21%) * $A34</f>
        <v>83.579999999999984</v>
      </c>
      <c r="C42" s="13">
        <f>($A$28 *21.5%) * $A34</f>
        <v>85.57</v>
      </c>
      <c r="D42" s="13">
        <f>($A$28 *22%) * $A34</f>
        <v>87.56</v>
      </c>
      <c r="E42" s="13">
        <f>($A$28 *22.5%) * $A34</f>
        <v>89.55</v>
      </c>
      <c r="F42" s="13">
        <f>($A$28 *23%) * $A34</f>
        <v>91.539999999999992</v>
      </c>
    </row>
    <row r="43" spans="1:6">
      <c r="A43" s="11">
        <v>50</v>
      </c>
      <c r="B43" s="13">
        <f>($A$28*21%) * $A35</f>
        <v>208.94999999999996</v>
      </c>
      <c r="C43" s="13">
        <f>($A$28 *21.5%) * $A35</f>
        <v>213.92499999999995</v>
      </c>
      <c r="D43" s="13">
        <f>($A$28 *22%) * $A35</f>
        <v>218.9</v>
      </c>
      <c r="E43" s="13">
        <f>($A$28 *22.5%) * $A35</f>
        <v>223.875</v>
      </c>
      <c r="F43" s="13">
        <f>($A$28 *23%) * $A35</f>
        <v>228.85</v>
      </c>
    </row>
  </sheetData>
  <mergeCells count="8">
    <mergeCell ref="A14:D14"/>
    <mergeCell ref="A27:F27"/>
    <mergeCell ref="B28:F28"/>
    <mergeCell ref="F1:I1"/>
    <mergeCell ref="F2:I2"/>
    <mergeCell ref="A1:D1"/>
    <mergeCell ref="A2:D2"/>
    <mergeCell ref="A13:D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Roseno</dc:creator>
  <cp:lastModifiedBy>Pedro Roseno</cp:lastModifiedBy>
  <dcterms:created xsi:type="dcterms:W3CDTF">2025-10-23T21:33:12Z</dcterms:created>
  <dcterms:modified xsi:type="dcterms:W3CDTF">2025-11-01T09:29:02Z</dcterms:modified>
</cp:coreProperties>
</file>